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<sst xmlns="http://schemas.openxmlformats.org/spreadsheetml/2006/main" count="102" uniqueCount="31">
  <si>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</si>
  <si>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</si>
  <si>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</si>
  <si>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</si>
  <si>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</si>
  <si>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</si>
  <si>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</si>
  <si>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</si>
  <si>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</si>
  <si>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</si>
  <si>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</si>
  <si>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</si>
  <si>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</si>
  <si>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</si>
  <si>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</si>
  <si>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</si>
  <si>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</si>
  <si>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</si>
  <si>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</si>
  <si>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</si>
  <si>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</si>
  <si>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</si>
  <si>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</si>
  <si>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</si>
  <si>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</si>
  <si>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</si>
  <si>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</si>
  <si>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</si>
  <si>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(2015)</t>
  </si>
  <si>
    <t>NACIMIENTOS
EEVV (2016)</t>
  </si>
  <si>
    <t>DOSIS APLICADAS
A OCTUBRE_2017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</si>
</sst>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2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zoomScale="70" zoomScaleNormal="70" zoomScalePageLayoutView="0" workbookViewId="0" topLeftCell="A1">
      <selection activeCell="A1" sqref="A1:B2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3050</v>
      </c>
      <c r="D3" s="5">
        <v>585</v>
      </c>
      <c r="E3" s="5">
        <v>1</v>
      </c>
      <c r="F3" s="5">
        <v>6</v>
      </c>
      <c r="G3" s="5">
        <v>2</v>
      </c>
      <c r="H3" s="5">
        <v>2</v>
      </c>
      <c r="I3" s="5">
        <v>3</v>
      </c>
      <c r="J3" s="5">
        <v>6</v>
      </c>
      <c r="K3" s="5">
        <v>20</v>
      </c>
      <c r="L3" s="5">
        <v>8</v>
      </c>
      <c r="M3" s="5">
        <v>285</v>
      </c>
      <c r="N3" s="5">
        <v>99</v>
      </c>
      <c r="O3" s="5">
        <v>38</v>
      </c>
      <c r="P3" s="5">
        <v>2</v>
      </c>
      <c r="Q3" s="5"/>
      <c r="R3" s="5">
        <v>8</v>
      </c>
      <c r="S3" s="5"/>
      <c r="T3" s="5">
        <v>8</v>
      </c>
      <c r="U3" s="5"/>
      <c r="V3" s="5"/>
      <c r="W3" s="9">
        <f>SUM(C3:V3)</f>
        <v>4123</v>
      </c>
      <c r="X3" s="10">
        <v>6209</v>
      </c>
      <c r="Y3" s="11">
        <f>+W3*100/X3</f>
        <v>66.40360766629087</v>
      </c>
    </row>
    <row r="4" spans="1:25" s="4" customFormat="1" ht="27" customHeight="1">
      <c r="A4" s="33"/>
      <c r="B4" s="27" t="s">
        <v>1</v>
      </c>
      <c r="C4" s="5">
        <v>171</v>
      </c>
      <c r="D4" s="6">
        <v>693</v>
      </c>
      <c r="E4" s="5">
        <v>8</v>
      </c>
      <c r="F4" s="5">
        <v>1</v>
      </c>
      <c r="G4" s="5">
        <v>2</v>
      </c>
      <c r="H4" s="5">
        <v>1</v>
      </c>
      <c r="I4" s="5">
        <v>1</v>
      </c>
      <c r="J4" s="5">
        <v>6</v>
      </c>
      <c r="K4" s="5">
        <v>10</v>
      </c>
      <c r="L4" s="5">
        <v>11</v>
      </c>
      <c r="M4" s="5">
        <v>24</v>
      </c>
      <c r="N4" s="5">
        <v>82</v>
      </c>
      <c r="O4" s="5">
        <v>47</v>
      </c>
      <c r="P4" s="5">
        <v>2</v>
      </c>
      <c r="Q4" s="5">
        <v>6</v>
      </c>
      <c r="R4" s="5">
        <v>4</v>
      </c>
      <c r="S4" s="5"/>
      <c r="T4" s="5">
        <v>3</v>
      </c>
      <c r="U4" s="5">
        <v>1</v>
      </c>
      <c r="V4" s="5"/>
      <c r="W4" s="9">
        <f aca="true" t="shared" si="0" ref="W4:W24">SUM(C4:V4)</f>
        <v>1073</v>
      </c>
      <c r="X4" s="10">
        <v>2022</v>
      </c>
      <c r="Y4" s="11">
        <f aca="true" t="shared" si="1" ref="Y4:Y22">+W4*100/X4</f>
        <v>53.06627101879327</v>
      </c>
    </row>
    <row r="5" spans="1:25" s="4" customFormat="1" ht="27" customHeight="1">
      <c r="A5" s="33"/>
      <c r="B5" s="27" t="s">
        <v>2</v>
      </c>
      <c r="C5" s="5">
        <v>17</v>
      </c>
      <c r="D5" s="5">
        <v>135</v>
      </c>
      <c r="E5" s="6">
        <v>388</v>
      </c>
      <c r="F5" s="5">
        <v>91</v>
      </c>
      <c r="G5" s="5">
        <v>4</v>
      </c>
      <c r="H5" s="5">
        <v>4</v>
      </c>
      <c r="I5" s="5">
        <v>1</v>
      </c>
      <c r="J5" s="5">
        <v>10</v>
      </c>
      <c r="K5" s="5">
        <v>11</v>
      </c>
      <c r="L5" s="5">
        <v>3</v>
      </c>
      <c r="M5" s="5">
        <v>5</v>
      </c>
      <c r="N5" s="5">
        <v>10</v>
      </c>
      <c r="O5" s="5">
        <v>61</v>
      </c>
      <c r="P5" s="5">
        <v>49</v>
      </c>
      <c r="Q5" s="5">
        <v>52</v>
      </c>
      <c r="R5" s="5">
        <v>25</v>
      </c>
      <c r="S5" s="5">
        <v>38</v>
      </c>
      <c r="T5" s="5">
        <v>27</v>
      </c>
      <c r="U5" s="5">
        <v>3</v>
      </c>
      <c r="V5" s="5"/>
      <c r="W5" s="9">
        <f t="shared" si="0"/>
        <v>934</v>
      </c>
      <c r="X5" s="10">
        <v>1353</v>
      </c>
      <c r="Y5" s="11">
        <f t="shared" si="1"/>
        <v>69.03178122690318</v>
      </c>
    </row>
    <row r="6" spans="1:25" s="4" customFormat="1" ht="27" customHeight="1">
      <c r="A6" s="33"/>
      <c r="B6" s="27" t="s">
        <v>3</v>
      </c>
      <c r="C6" s="5">
        <v>29</v>
      </c>
      <c r="D6" s="5">
        <v>169</v>
      </c>
      <c r="E6" s="5">
        <v>43</v>
      </c>
      <c r="F6" s="6">
        <v>2315</v>
      </c>
      <c r="G6" s="5">
        <v>61</v>
      </c>
      <c r="H6" s="5">
        <v>24</v>
      </c>
      <c r="I6" s="5">
        <v>12</v>
      </c>
      <c r="J6" s="5">
        <v>51</v>
      </c>
      <c r="K6" s="5">
        <v>18</v>
      </c>
      <c r="L6" s="5">
        <v>10</v>
      </c>
      <c r="M6" s="5">
        <v>13</v>
      </c>
      <c r="N6" s="5">
        <v>40</v>
      </c>
      <c r="O6" s="5">
        <v>91</v>
      </c>
      <c r="P6" s="5">
        <v>10</v>
      </c>
      <c r="Q6" s="5">
        <v>532</v>
      </c>
      <c r="R6" s="5">
        <v>53</v>
      </c>
      <c r="S6" s="5">
        <v>2</v>
      </c>
      <c r="T6" s="5">
        <v>475</v>
      </c>
      <c r="U6" s="5">
        <v>17</v>
      </c>
      <c r="V6" s="5"/>
      <c r="W6" s="9">
        <f t="shared" si="0"/>
        <v>3965</v>
      </c>
      <c r="X6" s="10">
        <v>5771</v>
      </c>
      <c r="Y6" s="11">
        <f t="shared" si="1"/>
        <v>68.70559695026859</v>
      </c>
    </row>
    <row r="7" spans="1:25" s="4" customFormat="1" ht="27" customHeight="1">
      <c r="A7" s="33"/>
      <c r="B7" s="27" t="s">
        <v>4</v>
      </c>
      <c r="C7" s="5">
        <v>20</v>
      </c>
      <c r="D7" s="5">
        <v>88</v>
      </c>
      <c r="E7" s="5">
        <v>6</v>
      </c>
      <c r="F7" s="5">
        <v>88</v>
      </c>
      <c r="G7" s="6">
        <v>3511</v>
      </c>
      <c r="H7" s="5">
        <v>96</v>
      </c>
      <c r="I7" s="5">
        <v>15</v>
      </c>
      <c r="J7" s="5">
        <v>67</v>
      </c>
      <c r="K7" s="5">
        <v>9</v>
      </c>
      <c r="L7" s="5">
        <v>9</v>
      </c>
      <c r="M7" s="5">
        <v>16</v>
      </c>
      <c r="N7" s="5">
        <v>38</v>
      </c>
      <c r="O7" s="5">
        <v>69</v>
      </c>
      <c r="P7" s="5">
        <v>6</v>
      </c>
      <c r="Q7" s="5">
        <v>142</v>
      </c>
      <c r="R7" s="5">
        <v>31</v>
      </c>
      <c r="S7" s="5"/>
      <c r="T7" s="5">
        <v>226</v>
      </c>
      <c r="U7" s="5">
        <v>89</v>
      </c>
      <c r="V7" s="5"/>
      <c r="W7" s="9">
        <f t="shared" si="0"/>
        <v>4526</v>
      </c>
      <c r="X7" s="10">
        <v>5514</v>
      </c>
      <c r="Y7" s="11">
        <f t="shared" si="1"/>
        <v>82.08197315923105</v>
      </c>
    </row>
    <row r="8" spans="1:25" s="4" customFormat="1" ht="27" customHeight="1">
      <c r="A8" s="33"/>
      <c r="B8" s="27" t="s">
        <v>5</v>
      </c>
      <c r="C8" s="5">
        <v>10</v>
      </c>
      <c r="D8" s="5">
        <v>44</v>
      </c>
      <c r="E8" s="5"/>
      <c r="F8" s="5">
        <v>21</v>
      </c>
      <c r="G8" s="5">
        <v>7</v>
      </c>
      <c r="H8" s="6">
        <v>1109</v>
      </c>
      <c r="I8" s="5">
        <v>12</v>
      </c>
      <c r="J8" s="5">
        <v>80</v>
      </c>
      <c r="K8" s="5">
        <v>10</v>
      </c>
      <c r="L8" s="5">
        <v>5</v>
      </c>
      <c r="M8" s="5"/>
      <c r="N8" s="5">
        <v>30</v>
      </c>
      <c r="O8" s="5">
        <v>57</v>
      </c>
      <c r="P8" s="5">
        <v>3</v>
      </c>
      <c r="Q8" s="5">
        <v>86</v>
      </c>
      <c r="R8" s="5">
        <v>34</v>
      </c>
      <c r="S8" s="5"/>
      <c r="T8" s="5">
        <v>126</v>
      </c>
      <c r="U8" s="5">
        <v>56</v>
      </c>
      <c r="V8" s="5"/>
      <c r="W8" s="9">
        <f t="shared" si="0"/>
        <v>1690</v>
      </c>
      <c r="X8" s="10">
        <v>2603</v>
      </c>
      <c r="Y8" s="11">
        <f t="shared" si="1"/>
        <v>64.92508643872455</v>
      </c>
    </row>
    <row r="9" spans="1:25" s="4" customFormat="1" ht="27" customHeight="1">
      <c r="A9" s="33"/>
      <c r="B9" s="27" t="s">
        <v>6</v>
      </c>
      <c r="C9" s="5">
        <v>36</v>
      </c>
      <c r="D9" s="5">
        <v>147</v>
      </c>
      <c r="E9" s="5">
        <v>3</v>
      </c>
      <c r="F9" s="5">
        <v>40</v>
      </c>
      <c r="G9" s="5">
        <v>13</v>
      </c>
      <c r="H9" s="5">
        <v>38</v>
      </c>
      <c r="I9" s="6">
        <v>5370</v>
      </c>
      <c r="J9" s="5">
        <v>1451</v>
      </c>
      <c r="K9" s="5">
        <v>54</v>
      </c>
      <c r="L9" s="5">
        <v>36</v>
      </c>
      <c r="M9" s="5">
        <v>30</v>
      </c>
      <c r="N9" s="5">
        <v>89</v>
      </c>
      <c r="O9" s="5">
        <v>102</v>
      </c>
      <c r="P9" s="5">
        <v>10</v>
      </c>
      <c r="Q9" s="5">
        <v>75</v>
      </c>
      <c r="R9" s="5">
        <v>254</v>
      </c>
      <c r="S9" s="5"/>
      <c r="T9" s="5">
        <v>57</v>
      </c>
      <c r="U9" s="5">
        <v>47</v>
      </c>
      <c r="V9" s="5"/>
      <c r="W9" s="9">
        <f t="shared" si="0"/>
        <v>7852</v>
      </c>
      <c r="X9" s="10">
        <v>10041</v>
      </c>
      <c r="Y9" s="11">
        <f t="shared" si="1"/>
        <v>78.19938253162036</v>
      </c>
    </row>
    <row r="10" spans="1:25" s="4" customFormat="1" ht="27" customHeight="1">
      <c r="A10" s="33"/>
      <c r="B10" s="27" t="s">
        <v>7</v>
      </c>
      <c r="C10" s="5">
        <v>104</v>
      </c>
      <c r="D10" s="5">
        <v>426</v>
      </c>
      <c r="E10" s="5">
        <v>10</v>
      </c>
      <c r="F10" s="5">
        <v>52</v>
      </c>
      <c r="G10" s="5">
        <v>15</v>
      </c>
      <c r="H10" s="5">
        <v>104</v>
      </c>
      <c r="I10" s="5">
        <v>428</v>
      </c>
      <c r="J10" s="6">
        <v>6933</v>
      </c>
      <c r="K10" s="5">
        <v>310</v>
      </c>
      <c r="L10" s="5">
        <v>76</v>
      </c>
      <c r="M10" s="5">
        <v>46</v>
      </c>
      <c r="N10" s="5">
        <v>175</v>
      </c>
      <c r="O10" s="5">
        <v>364</v>
      </c>
      <c r="P10" s="5">
        <v>18</v>
      </c>
      <c r="Q10" s="5">
        <v>137</v>
      </c>
      <c r="R10" s="5">
        <v>1055</v>
      </c>
      <c r="S10" s="5"/>
      <c r="T10" s="5">
        <v>74</v>
      </c>
      <c r="U10" s="5">
        <v>48</v>
      </c>
      <c r="V10" s="5"/>
      <c r="W10" s="9">
        <f t="shared" si="0"/>
        <v>10375</v>
      </c>
      <c r="X10" s="10">
        <v>14067</v>
      </c>
      <c r="Y10" s="11">
        <f t="shared" si="1"/>
        <v>73.75417644131656</v>
      </c>
    </row>
    <row r="11" spans="1:25" s="4" customFormat="1" ht="27" customHeight="1">
      <c r="A11" s="33"/>
      <c r="B11" s="27" t="s">
        <v>8</v>
      </c>
      <c r="C11" s="5">
        <v>107</v>
      </c>
      <c r="D11" s="5">
        <v>269</v>
      </c>
      <c r="E11" s="5">
        <v>2</v>
      </c>
      <c r="F11" s="5">
        <v>5</v>
      </c>
      <c r="G11" s="5">
        <v>1</v>
      </c>
      <c r="H11" s="5">
        <v>6</v>
      </c>
      <c r="I11" s="5">
        <v>8</v>
      </c>
      <c r="J11" s="5">
        <v>58</v>
      </c>
      <c r="K11" s="6">
        <v>1708</v>
      </c>
      <c r="L11" s="5">
        <v>57</v>
      </c>
      <c r="M11" s="5">
        <v>40</v>
      </c>
      <c r="N11" s="5">
        <v>90</v>
      </c>
      <c r="O11" s="5">
        <v>287</v>
      </c>
      <c r="P11" s="5">
        <v>1</v>
      </c>
      <c r="Q11" s="5">
        <v>9</v>
      </c>
      <c r="R11" s="5">
        <v>202</v>
      </c>
      <c r="S11" s="5"/>
      <c r="T11" s="5">
        <v>8</v>
      </c>
      <c r="U11" s="5">
        <v>6</v>
      </c>
      <c r="V11" s="5"/>
      <c r="W11" s="9">
        <f t="shared" si="0"/>
        <v>2864</v>
      </c>
      <c r="X11" s="10">
        <v>4181</v>
      </c>
      <c r="Y11" s="11">
        <f t="shared" si="1"/>
        <v>68.50035876584549</v>
      </c>
    </row>
    <row r="12" spans="1:25" s="4" customFormat="1" ht="27" customHeight="1">
      <c r="A12" s="33"/>
      <c r="B12" s="27" t="s">
        <v>9</v>
      </c>
      <c r="C12" s="5">
        <v>240</v>
      </c>
      <c r="D12" s="5">
        <v>439</v>
      </c>
      <c r="E12" s="5">
        <v>4</v>
      </c>
      <c r="F12" s="5">
        <v>7</v>
      </c>
      <c r="G12" s="5">
        <v>5</v>
      </c>
      <c r="H12" s="5">
        <v>3</v>
      </c>
      <c r="I12" s="5">
        <v>11</v>
      </c>
      <c r="J12" s="5">
        <v>45</v>
      </c>
      <c r="K12" s="5">
        <v>146</v>
      </c>
      <c r="L12" s="6">
        <v>4289</v>
      </c>
      <c r="M12" s="5">
        <v>169</v>
      </c>
      <c r="N12" s="5">
        <v>465</v>
      </c>
      <c r="O12" s="5">
        <v>379</v>
      </c>
      <c r="P12" s="5">
        <v>2</v>
      </c>
      <c r="Q12" s="5">
        <v>12</v>
      </c>
      <c r="R12" s="5">
        <v>81</v>
      </c>
      <c r="S12" s="5"/>
      <c r="T12" s="5">
        <v>17</v>
      </c>
      <c r="U12" s="5">
        <v>18</v>
      </c>
      <c r="V12" s="5"/>
      <c r="W12" s="9">
        <f t="shared" si="0"/>
        <v>6332</v>
      </c>
      <c r="X12" s="10">
        <v>8752</v>
      </c>
      <c r="Y12" s="11">
        <f t="shared" si="1"/>
        <v>72.3491773308958</v>
      </c>
    </row>
    <row r="13" spans="1:25" s="4" customFormat="1" ht="27" customHeight="1">
      <c r="A13" s="33"/>
      <c r="B13" s="27" t="s">
        <v>10</v>
      </c>
      <c r="C13" s="5">
        <v>1632</v>
      </c>
      <c r="D13" s="5">
        <v>693</v>
      </c>
      <c r="E13" s="5">
        <v>3</v>
      </c>
      <c r="F13" s="5">
        <v>10</v>
      </c>
      <c r="G13" s="5">
        <v>8</v>
      </c>
      <c r="H13" s="5">
        <v>7</v>
      </c>
      <c r="I13" s="5">
        <v>14</v>
      </c>
      <c r="J13" s="5">
        <v>29</v>
      </c>
      <c r="K13" s="5">
        <v>42</v>
      </c>
      <c r="L13" s="5">
        <v>351</v>
      </c>
      <c r="M13" s="6">
        <v>6462</v>
      </c>
      <c r="N13" s="5">
        <v>350</v>
      </c>
      <c r="O13" s="5">
        <v>126</v>
      </c>
      <c r="P13" s="5">
        <v>5</v>
      </c>
      <c r="Q13" s="5">
        <v>16</v>
      </c>
      <c r="R13" s="5">
        <v>30</v>
      </c>
      <c r="S13" s="5"/>
      <c r="T13" s="5">
        <v>14</v>
      </c>
      <c r="U13" s="5">
        <v>10</v>
      </c>
      <c r="V13" s="5"/>
      <c r="W13" s="9">
        <f t="shared" si="0"/>
        <v>9802</v>
      </c>
      <c r="X13" s="10">
        <v>13626</v>
      </c>
      <c r="Y13" s="11">
        <f t="shared" si="1"/>
        <v>71.93600469690298</v>
      </c>
    </row>
    <row r="14" spans="1:25" s="4" customFormat="1" ht="27" customHeight="1">
      <c r="A14" s="33"/>
      <c r="B14" s="27" t="s">
        <v>11</v>
      </c>
      <c r="C14" s="5">
        <v>108</v>
      </c>
      <c r="D14" s="5">
        <v>224</v>
      </c>
      <c r="E14" s="5">
        <v>2</v>
      </c>
      <c r="F14" s="5">
        <v>1</v>
      </c>
      <c r="G14" s="5">
        <v>1</v>
      </c>
      <c r="H14" s="5">
        <v>3</v>
      </c>
      <c r="I14" s="5">
        <v>1</v>
      </c>
      <c r="J14" s="5">
        <v>12</v>
      </c>
      <c r="K14" s="5">
        <v>23</v>
      </c>
      <c r="L14" s="5">
        <v>56</v>
      </c>
      <c r="M14" s="5">
        <v>37</v>
      </c>
      <c r="N14" s="6">
        <v>332</v>
      </c>
      <c r="O14" s="5">
        <v>71</v>
      </c>
      <c r="P14" s="5"/>
      <c r="Q14" s="5">
        <v>3</v>
      </c>
      <c r="R14" s="5">
        <v>20</v>
      </c>
      <c r="S14" s="5"/>
      <c r="T14" s="5">
        <v>6</v>
      </c>
      <c r="U14" s="5">
        <v>4</v>
      </c>
      <c r="V14" s="5"/>
      <c r="W14" s="9">
        <f t="shared" si="0"/>
        <v>904</v>
      </c>
      <c r="X14" s="10">
        <v>1549</v>
      </c>
      <c r="Y14" s="11">
        <f t="shared" si="1"/>
        <v>58.36023240800517</v>
      </c>
    </row>
    <row r="15" spans="1:25" s="4" customFormat="1" ht="27" customHeight="1">
      <c r="A15" s="33"/>
      <c r="B15" s="27" t="s">
        <v>12</v>
      </c>
      <c r="C15" s="5">
        <v>96</v>
      </c>
      <c r="D15" s="5">
        <v>263</v>
      </c>
      <c r="E15" s="5">
        <v>9</v>
      </c>
      <c r="F15" s="5">
        <v>2</v>
      </c>
      <c r="G15" s="5">
        <v>1</v>
      </c>
      <c r="H15" s="5">
        <v>6</v>
      </c>
      <c r="I15" s="5"/>
      <c r="J15" s="5">
        <v>10</v>
      </c>
      <c r="K15" s="5">
        <v>42</v>
      </c>
      <c r="L15" s="5">
        <v>6</v>
      </c>
      <c r="M15" s="5">
        <v>24</v>
      </c>
      <c r="N15" s="5">
        <v>52</v>
      </c>
      <c r="O15" s="6">
        <v>194</v>
      </c>
      <c r="P15" s="5">
        <v>18</v>
      </c>
      <c r="Q15" s="5">
        <v>6</v>
      </c>
      <c r="R15" s="5">
        <v>28</v>
      </c>
      <c r="S15" s="5"/>
      <c r="T15" s="5">
        <v>7</v>
      </c>
      <c r="U15" s="5"/>
      <c r="V15" s="5"/>
      <c r="W15" s="9">
        <f t="shared" si="0"/>
        <v>764</v>
      </c>
      <c r="X15" s="10">
        <v>1230</v>
      </c>
      <c r="Y15" s="11">
        <f t="shared" si="1"/>
        <v>62.113821138211385</v>
      </c>
    </row>
    <row r="16" spans="1:25" s="4" customFormat="1" ht="27" customHeight="1">
      <c r="A16" s="33"/>
      <c r="B16" s="27" t="s">
        <v>13</v>
      </c>
      <c r="C16" s="5">
        <v>13</v>
      </c>
      <c r="D16" s="5">
        <v>80</v>
      </c>
      <c r="E16" s="5">
        <v>20</v>
      </c>
      <c r="F16" s="5">
        <v>26</v>
      </c>
      <c r="G16" s="5">
        <v>1</v>
      </c>
      <c r="H16" s="5">
        <v>3</v>
      </c>
      <c r="I16" s="5">
        <v>3</v>
      </c>
      <c r="J16" s="5">
        <v>18</v>
      </c>
      <c r="K16" s="5">
        <v>7</v>
      </c>
      <c r="L16" s="5">
        <v>2</v>
      </c>
      <c r="M16" s="5">
        <v>4</v>
      </c>
      <c r="N16" s="5">
        <v>9</v>
      </c>
      <c r="O16" s="5">
        <v>47</v>
      </c>
      <c r="P16" s="6">
        <v>251</v>
      </c>
      <c r="Q16" s="5">
        <v>76</v>
      </c>
      <c r="R16" s="5">
        <v>67</v>
      </c>
      <c r="S16" s="5">
        <v>4</v>
      </c>
      <c r="T16" s="5">
        <v>49</v>
      </c>
      <c r="U16" s="5">
        <v>8</v>
      </c>
      <c r="V16" s="5"/>
      <c r="W16" s="9">
        <f t="shared" si="0"/>
        <v>688</v>
      </c>
      <c r="X16" s="10">
        <v>1078</v>
      </c>
      <c r="Y16" s="11">
        <f t="shared" si="1"/>
        <v>63.821892393320965</v>
      </c>
    </row>
    <row r="17" spans="1:25" s="4" customFormat="1" ht="27" customHeight="1">
      <c r="A17" s="33"/>
      <c r="B17" s="27" t="s">
        <v>14</v>
      </c>
      <c r="C17" s="5">
        <v>11</v>
      </c>
      <c r="D17" s="5">
        <v>48</v>
      </c>
      <c r="E17" s="5">
        <v>2</v>
      </c>
      <c r="F17" s="5">
        <v>65</v>
      </c>
      <c r="G17" s="5">
        <v>2</v>
      </c>
      <c r="H17" s="5">
        <v>13</v>
      </c>
      <c r="I17" s="5">
        <v>4</v>
      </c>
      <c r="J17" s="5">
        <v>10</v>
      </c>
      <c r="K17" s="5">
        <v>5</v>
      </c>
      <c r="L17" s="5">
        <v>2</v>
      </c>
      <c r="M17" s="5">
        <v>2</v>
      </c>
      <c r="N17" s="5">
        <v>8</v>
      </c>
      <c r="O17" s="5">
        <v>28</v>
      </c>
      <c r="P17" s="5">
        <v>10</v>
      </c>
      <c r="Q17" s="6">
        <v>264</v>
      </c>
      <c r="R17" s="5">
        <v>22</v>
      </c>
      <c r="S17" s="5"/>
      <c r="T17" s="5">
        <v>193</v>
      </c>
      <c r="U17" s="5">
        <v>4</v>
      </c>
      <c r="V17" s="5"/>
      <c r="W17" s="9">
        <f t="shared" si="0"/>
        <v>693</v>
      </c>
      <c r="X17" s="10">
        <v>1203</v>
      </c>
      <c r="Y17" s="11">
        <f t="shared" si="1"/>
        <v>57.605985037406484</v>
      </c>
    </row>
    <row r="18" spans="1:25" s="4" customFormat="1" ht="27" customHeight="1">
      <c r="A18" s="33"/>
      <c r="B18" s="27" t="s">
        <v>15</v>
      </c>
      <c r="C18" s="5">
        <v>29</v>
      </c>
      <c r="D18" s="5">
        <v>153</v>
      </c>
      <c r="E18" s="5">
        <v>6</v>
      </c>
      <c r="F18" s="5">
        <v>19</v>
      </c>
      <c r="G18" s="5">
        <v>3</v>
      </c>
      <c r="H18" s="5">
        <v>33</v>
      </c>
      <c r="I18" s="5">
        <v>11</v>
      </c>
      <c r="J18" s="5">
        <v>190</v>
      </c>
      <c r="K18" s="5">
        <v>56</v>
      </c>
      <c r="L18" s="5">
        <v>7</v>
      </c>
      <c r="M18" s="5">
        <v>13</v>
      </c>
      <c r="N18" s="5">
        <v>52</v>
      </c>
      <c r="O18" s="5">
        <v>184</v>
      </c>
      <c r="P18" s="5">
        <v>26</v>
      </c>
      <c r="Q18" s="5">
        <v>185</v>
      </c>
      <c r="R18" s="6">
        <v>789</v>
      </c>
      <c r="S18" s="5">
        <v>1</v>
      </c>
      <c r="T18" s="5">
        <v>85</v>
      </c>
      <c r="U18" s="5">
        <v>10</v>
      </c>
      <c r="V18" s="5"/>
      <c r="W18" s="9">
        <f t="shared" si="0"/>
        <v>1852</v>
      </c>
      <c r="X18" s="10">
        <v>2825</v>
      </c>
      <c r="Y18" s="11">
        <f t="shared" si="1"/>
        <v>65.5575221238938</v>
      </c>
    </row>
    <row r="19" spans="1:25" s="4" customFormat="1" ht="27" customHeight="1">
      <c r="A19" s="33"/>
      <c r="B19" s="27" t="s">
        <v>16</v>
      </c>
      <c r="C19" s="5">
        <v>6</v>
      </c>
      <c r="D19" s="5">
        <v>22</v>
      </c>
      <c r="E19" s="5">
        <v>16</v>
      </c>
      <c r="F19" s="5">
        <v>11</v>
      </c>
      <c r="G19" s="5"/>
      <c r="H19" s="5"/>
      <c r="I19" s="5"/>
      <c r="J19" s="5"/>
      <c r="K19" s="5"/>
      <c r="L19" s="5"/>
      <c r="M19" s="5">
        <v>1</v>
      </c>
      <c r="N19" s="5">
        <v>2</v>
      </c>
      <c r="O19" s="5">
        <v>11</v>
      </c>
      <c r="P19" s="5">
        <v>1</v>
      </c>
      <c r="Q19" s="5">
        <v>7</v>
      </c>
      <c r="R19" s="5">
        <v>3</v>
      </c>
      <c r="S19" s="6">
        <v>16</v>
      </c>
      <c r="T19" s="5">
        <v>1</v>
      </c>
      <c r="U19" s="5">
        <v>2</v>
      </c>
      <c r="V19" s="5"/>
      <c r="W19" s="9">
        <f t="shared" si="0"/>
        <v>99</v>
      </c>
      <c r="X19" s="10">
        <v>252</v>
      </c>
      <c r="Y19" s="11">
        <f t="shared" si="1"/>
        <v>39.285714285714285</v>
      </c>
    </row>
    <row r="20" spans="1:25" s="4" customFormat="1" ht="27" customHeight="1">
      <c r="A20" s="33"/>
      <c r="B20" s="27" t="s">
        <v>17</v>
      </c>
      <c r="C20" s="5">
        <v>22</v>
      </c>
      <c r="D20" s="5">
        <v>149</v>
      </c>
      <c r="E20" s="5">
        <v>9</v>
      </c>
      <c r="F20" s="5">
        <v>150</v>
      </c>
      <c r="G20" s="5">
        <v>77</v>
      </c>
      <c r="H20" s="5">
        <v>355</v>
      </c>
      <c r="I20" s="5">
        <v>17</v>
      </c>
      <c r="J20" s="5">
        <v>56</v>
      </c>
      <c r="K20" s="5">
        <v>14</v>
      </c>
      <c r="L20" s="5">
        <v>4</v>
      </c>
      <c r="M20" s="5">
        <v>14</v>
      </c>
      <c r="N20" s="5">
        <v>44</v>
      </c>
      <c r="O20" s="5">
        <v>101</v>
      </c>
      <c r="P20" s="5">
        <v>8</v>
      </c>
      <c r="Q20" s="5">
        <v>420</v>
      </c>
      <c r="R20" s="5">
        <v>43</v>
      </c>
      <c r="S20" s="5">
        <v>3</v>
      </c>
      <c r="T20" s="6">
        <v>2529</v>
      </c>
      <c r="U20" s="5">
        <v>35</v>
      </c>
      <c r="V20" s="5"/>
      <c r="W20" s="9">
        <f t="shared" si="0"/>
        <v>4050</v>
      </c>
      <c r="X20" s="10">
        <v>5359</v>
      </c>
      <c r="Y20" s="11">
        <f t="shared" si="1"/>
        <v>75.57380108229147</v>
      </c>
    </row>
    <row r="21" spans="1:25" s="4" customFormat="1" ht="27" customHeight="1">
      <c r="A21" s="33"/>
      <c r="B21" s="27" t="s">
        <v>18</v>
      </c>
      <c r="C21" s="5">
        <v>33</v>
      </c>
      <c r="D21" s="5">
        <v>142</v>
      </c>
      <c r="E21" s="5">
        <v>8</v>
      </c>
      <c r="F21" s="5">
        <v>41</v>
      </c>
      <c r="G21" s="5">
        <v>29</v>
      </c>
      <c r="H21" s="5">
        <v>315</v>
      </c>
      <c r="I21" s="5">
        <v>186</v>
      </c>
      <c r="J21" s="5">
        <v>281</v>
      </c>
      <c r="K21" s="5">
        <v>22</v>
      </c>
      <c r="L21" s="5">
        <v>17</v>
      </c>
      <c r="M21" s="5">
        <v>20</v>
      </c>
      <c r="N21" s="5">
        <v>78</v>
      </c>
      <c r="O21" s="5">
        <v>107</v>
      </c>
      <c r="P21" s="5">
        <v>6</v>
      </c>
      <c r="Q21" s="5">
        <v>166</v>
      </c>
      <c r="R21" s="5">
        <v>111</v>
      </c>
      <c r="S21" s="5">
        <v>1</v>
      </c>
      <c r="T21" s="5">
        <v>336</v>
      </c>
      <c r="U21" s="6">
        <v>5759</v>
      </c>
      <c r="V21" s="5">
        <v>2</v>
      </c>
      <c r="W21" s="9">
        <f t="shared" si="0"/>
        <v>7660</v>
      </c>
      <c r="X21" s="10">
        <v>9774</v>
      </c>
      <c r="Y21" s="11">
        <f t="shared" si="1"/>
        <v>78.37118886842644</v>
      </c>
    </row>
    <row r="22" spans="1:25" s="4" customFormat="1" ht="27" customHeight="1">
      <c r="A22" s="33"/>
      <c r="B22" s="27" t="s">
        <v>19</v>
      </c>
      <c r="C22" s="5"/>
      <c r="D22" s="5">
        <v>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25</v>
      </c>
      <c r="W22" s="9">
        <f t="shared" si="0"/>
        <v>26</v>
      </c>
      <c r="X22" s="10">
        <v>26</v>
      </c>
      <c r="Y22" s="11">
        <f t="shared" si="1"/>
        <v>100</v>
      </c>
    </row>
    <row r="23" spans="1:25" s="4" customFormat="1" ht="27" customHeight="1">
      <c r="A23" s="34"/>
      <c r="B23" s="27" t="s">
        <v>20</v>
      </c>
      <c r="C23" s="7">
        <v>345</v>
      </c>
      <c r="D23" s="7">
        <v>424</v>
      </c>
      <c r="E23" s="7">
        <v>19</v>
      </c>
      <c r="F23" s="7">
        <v>82</v>
      </c>
      <c r="G23" s="7">
        <v>78</v>
      </c>
      <c r="H23" s="7">
        <v>121</v>
      </c>
      <c r="I23" s="7">
        <v>805</v>
      </c>
      <c r="J23" s="7">
        <v>493</v>
      </c>
      <c r="K23" s="7">
        <v>226</v>
      </c>
      <c r="L23" s="7">
        <v>197</v>
      </c>
      <c r="M23" s="7">
        <v>189</v>
      </c>
      <c r="N23" s="7">
        <v>196</v>
      </c>
      <c r="O23" s="7">
        <v>220</v>
      </c>
      <c r="P23" s="7">
        <v>12</v>
      </c>
      <c r="Q23" s="7">
        <v>81</v>
      </c>
      <c r="R23" s="7">
        <v>362</v>
      </c>
      <c r="S23" s="7">
        <v>1</v>
      </c>
      <c r="T23" s="7">
        <v>159</v>
      </c>
      <c r="U23" s="7">
        <v>212</v>
      </c>
      <c r="V23" s="15">
        <v>1</v>
      </c>
      <c r="W23" s="9">
        <f t="shared" si="0"/>
        <v>4223</v>
      </c>
      <c r="X23" s="48"/>
      <c r="Y23" s="49"/>
    </row>
    <row r="24" spans="1:25" s="4" customFormat="1" ht="27" customHeight="1">
      <c r="A24" s="34"/>
      <c r="B24" s="2" t="s">
        <v>21</v>
      </c>
      <c r="C24" s="7">
        <v>9</v>
      </c>
      <c r="D24" s="7">
        <v>56</v>
      </c>
      <c r="E24" s="7">
        <v>2</v>
      </c>
      <c r="F24" s="7">
        <v>1</v>
      </c>
      <c r="G24" s="7">
        <v>5</v>
      </c>
      <c r="H24" s="7"/>
      <c r="I24" s="7">
        <v>8</v>
      </c>
      <c r="J24" s="7">
        <v>40</v>
      </c>
      <c r="K24" s="7">
        <v>45</v>
      </c>
      <c r="L24" s="7">
        <v>3</v>
      </c>
      <c r="M24" s="7">
        <v>5</v>
      </c>
      <c r="N24" s="7">
        <v>56</v>
      </c>
      <c r="O24" s="7">
        <v>20</v>
      </c>
      <c r="P24" s="7">
        <v>2</v>
      </c>
      <c r="Q24" s="7">
        <v>12</v>
      </c>
      <c r="R24" s="7">
        <v>3</v>
      </c>
      <c r="S24" s="7">
        <v>1</v>
      </c>
      <c r="T24" s="7">
        <v>2</v>
      </c>
      <c r="U24" s="7">
        <v>4</v>
      </c>
      <c r="V24" s="15"/>
      <c r="W24" s="9">
        <f t="shared" si="0"/>
        <v>274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6088</v>
      </c>
      <c r="D25" s="22">
        <f aca="true" t="shared" si="2" ref="D25:W25">SUM(D3:D24)</f>
        <v>5250</v>
      </c>
      <c r="E25" s="22">
        <f t="shared" si="2"/>
        <v>561</v>
      </c>
      <c r="F25" s="22">
        <f t="shared" si="2"/>
        <v>3034</v>
      </c>
      <c r="G25" s="22">
        <f t="shared" si="2"/>
        <v>3826</v>
      </c>
      <c r="H25" s="22">
        <f t="shared" si="2"/>
        <v>2243</v>
      </c>
      <c r="I25" s="22">
        <f t="shared" si="2"/>
        <v>6910</v>
      </c>
      <c r="J25" s="22">
        <f t="shared" si="2"/>
        <v>9846</v>
      </c>
      <c r="K25" s="22">
        <f t="shared" si="2"/>
        <v>2778</v>
      </c>
      <c r="L25" s="22">
        <f t="shared" si="2"/>
        <v>5149</v>
      </c>
      <c r="M25" s="22">
        <f t="shared" si="2"/>
        <v>7399</v>
      </c>
      <c r="N25" s="22">
        <f t="shared" si="2"/>
        <v>2297</v>
      </c>
      <c r="O25" s="22">
        <f t="shared" si="2"/>
        <v>2604</v>
      </c>
      <c r="P25" s="22">
        <f t="shared" si="2"/>
        <v>442</v>
      </c>
      <c r="Q25" s="22">
        <f t="shared" si="2"/>
        <v>2287</v>
      </c>
      <c r="R25" s="22">
        <f t="shared" si="2"/>
        <v>3225</v>
      </c>
      <c r="S25" s="22">
        <f t="shared" si="2"/>
        <v>67</v>
      </c>
      <c r="T25" s="22">
        <f t="shared" si="2"/>
        <v>4402</v>
      </c>
      <c r="U25" s="22">
        <f t="shared" si="2"/>
        <v>6333</v>
      </c>
      <c r="V25" s="22">
        <f t="shared" si="2"/>
        <v>28</v>
      </c>
      <c r="W25" s="22">
        <f t="shared" si="2"/>
        <v>74769</v>
      </c>
      <c r="X25" s="23">
        <f>SUM(X3:X24)</f>
        <v>97435</v>
      </c>
      <c r="Y25" s="24">
        <f>(SUM(W3:W22))*100/X25</f>
        <v>72.12192743880536</v>
      </c>
    </row>
    <row r="26" spans="1:25" ht="33.75" customHeight="1">
      <c r="A26" s="40" t="s">
        <v>27</v>
      </c>
      <c r="B26" s="41"/>
      <c r="C26" s="7">
        <v>8500</v>
      </c>
      <c r="D26" s="7">
        <v>7000</v>
      </c>
      <c r="E26" s="7">
        <v>780</v>
      </c>
      <c r="F26" s="7">
        <v>3450</v>
      </c>
      <c r="G26" s="7">
        <v>4700</v>
      </c>
      <c r="H26" s="7">
        <v>2700</v>
      </c>
      <c r="I26" s="7">
        <v>9000</v>
      </c>
      <c r="J26" s="7">
        <v>12760</v>
      </c>
      <c r="K26" s="7">
        <v>4068</v>
      </c>
      <c r="L26" s="7">
        <v>7000</v>
      </c>
      <c r="M26" s="7">
        <v>9560</v>
      </c>
      <c r="N26" s="7">
        <v>3500</v>
      </c>
      <c r="O26" s="7">
        <v>4279</v>
      </c>
      <c r="P26" s="7">
        <v>600</v>
      </c>
      <c r="Q26" s="7">
        <v>5253</v>
      </c>
      <c r="R26" s="7">
        <v>5882</v>
      </c>
      <c r="S26" s="7">
        <v>100</v>
      </c>
      <c r="T26" s="7">
        <v>6350</v>
      </c>
      <c r="U26" s="7">
        <v>9420</v>
      </c>
      <c r="V26" s="15">
        <v>35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71.62352941176471</v>
      </c>
      <c r="D27" s="14">
        <f aca="true" t="shared" si="3" ref="D27:V27">+D25*100/D26</f>
        <v>75</v>
      </c>
      <c r="E27" s="14">
        <f t="shared" si="3"/>
        <v>71.92307692307692</v>
      </c>
      <c r="F27" s="14">
        <f t="shared" si="3"/>
        <v>87.94202898550725</v>
      </c>
      <c r="G27" s="14">
        <f t="shared" si="3"/>
        <v>81.40425531914893</v>
      </c>
      <c r="H27" s="14">
        <f t="shared" si="3"/>
        <v>83.07407407407408</v>
      </c>
      <c r="I27" s="14">
        <f t="shared" si="3"/>
        <v>76.77777777777777</v>
      </c>
      <c r="J27" s="14">
        <f t="shared" si="3"/>
        <v>77.16300940438872</v>
      </c>
      <c r="K27" s="14">
        <f t="shared" si="3"/>
        <v>68.28908554572271</v>
      </c>
      <c r="L27" s="14">
        <f t="shared" si="3"/>
        <v>73.55714285714286</v>
      </c>
      <c r="M27" s="14">
        <f t="shared" si="3"/>
        <v>77.39539748953975</v>
      </c>
      <c r="N27" s="14">
        <f t="shared" si="3"/>
        <v>65.62857142857143</v>
      </c>
      <c r="O27" s="14">
        <f t="shared" si="3"/>
        <v>60.855340032717926</v>
      </c>
      <c r="P27" s="14">
        <f t="shared" si="3"/>
        <v>73.66666666666667</v>
      </c>
      <c r="Q27" s="14">
        <f t="shared" si="3"/>
        <v>43.537026461069864</v>
      </c>
      <c r="R27" s="14">
        <f t="shared" si="3"/>
        <v>54.82828969738184</v>
      </c>
      <c r="S27" s="14">
        <f t="shared" si="3"/>
        <v>67</v>
      </c>
      <c r="T27" s="14">
        <f t="shared" si="3"/>
        <v>69.32283464566929</v>
      </c>
      <c r="U27" s="14">
        <f t="shared" si="3"/>
        <v>67.22929936305732</v>
      </c>
      <c r="V27" s="14">
        <f t="shared" si="3"/>
        <v>80</v>
      </c>
      <c r="W27" s="20">
        <f>+W25*100/W26</f>
        <v>71.25132222190457</v>
      </c>
      <c r="X27" s="46"/>
      <c r="Y27" s="47"/>
    </row>
    <row r="29" spans="3:27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Z29">
        <f>8.3*9</f>
        <v>74.7</v>
      </c>
      <c r="AA29">
        <v>100</v>
      </c>
    </row>
    <row r="30" spans="3:27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>
        <f>+Z29*AA30/100</f>
        <v>70.965</v>
      </c>
      <c r="AA30">
        <v>95</v>
      </c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B5" sqref="B5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3366</v>
      </c>
      <c r="D3" s="5">
        <v>601</v>
      </c>
      <c r="E3" s="5">
        <v>1</v>
      </c>
      <c r="F3" s="5">
        <v>3</v>
      </c>
      <c r="G3" s="5">
        <v>2</v>
      </c>
      <c r="H3" s="5">
        <v>4</v>
      </c>
      <c r="I3" s="5">
        <v>4</v>
      </c>
      <c r="J3" s="5">
        <v>9</v>
      </c>
      <c r="K3" s="5">
        <v>30</v>
      </c>
      <c r="L3" s="5">
        <v>15</v>
      </c>
      <c r="M3" s="5">
        <v>288</v>
      </c>
      <c r="N3" s="5">
        <v>93</v>
      </c>
      <c r="O3" s="5">
        <v>41</v>
      </c>
      <c r="P3" s="5"/>
      <c r="Q3" s="5">
        <v>4</v>
      </c>
      <c r="R3" s="5">
        <v>8</v>
      </c>
      <c r="S3" s="5"/>
      <c r="T3" s="5">
        <v>5</v>
      </c>
      <c r="U3" s="5">
        <v>2</v>
      </c>
      <c r="V3" s="5"/>
      <c r="W3" s="28">
        <f>SUM(C3:V3)</f>
        <v>4476</v>
      </c>
      <c r="X3" s="10">
        <v>6318</v>
      </c>
      <c r="Y3" s="11">
        <f>+W3*100/X3</f>
        <v>70.84520417853751</v>
      </c>
    </row>
    <row r="4" spans="1:27" s="4" customFormat="1" ht="24.75" customHeight="1">
      <c r="A4" s="33"/>
      <c r="B4" s="27" t="s">
        <v>1</v>
      </c>
      <c r="C4" s="5">
        <v>160</v>
      </c>
      <c r="D4" s="6">
        <v>744</v>
      </c>
      <c r="E4" s="5">
        <v>7</v>
      </c>
      <c r="F4" s="5">
        <v>3</v>
      </c>
      <c r="G4" s="5">
        <v>1</v>
      </c>
      <c r="H4" s="5">
        <v>3</v>
      </c>
      <c r="I4" s="5">
        <v>1</v>
      </c>
      <c r="J4" s="5">
        <v>3</v>
      </c>
      <c r="K4" s="5">
        <v>11</v>
      </c>
      <c r="L4" s="5">
        <v>8</v>
      </c>
      <c r="M4" s="5">
        <v>24</v>
      </c>
      <c r="N4" s="5">
        <v>82</v>
      </c>
      <c r="O4" s="5">
        <v>51</v>
      </c>
      <c r="P4" s="5">
        <v>1</v>
      </c>
      <c r="Q4" s="5">
        <v>6</v>
      </c>
      <c r="R4" s="5">
        <v>7</v>
      </c>
      <c r="S4" s="5"/>
      <c r="T4" s="5">
        <v>1</v>
      </c>
      <c r="U4" s="5">
        <v>3</v>
      </c>
      <c r="V4" s="5"/>
      <c r="W4" s="28">
        <f aca="true" t="shared" si="0" ref="W4:W24">SUM(C4:V4)</f>
        <v>1116</v>
      </c>
      <c r="X4" s="10">
        <v>1905</v>
      </c>
      <c r="Y4" s="11">
        <f aca="true" t="shared" si="1" ref="Y4:Y22">+W4*100/X4</f>
        <v>58.58267716535433</v>
      </c>
      <c r="AA4" s="29"/>
    </row>
    <row r="5" spans="1:27" s="4" customFormat="1" ht="24.75" customHeight="1">
      <c r="A5" s="33"/>
      <c r="B5" s="27" t="s">
        <v>2</v>
      </c>
      <c r="C5" s="5">
        <v>17</v>
      </c>
      <c r="D5" s="5">
        <v>136</v>
      </c>
      <c r="E5" s="6">
        <v>474</v>
      </c>
      <c r="F5" s="5">
        <v>57</v>
      </c>
      <c r="G5" s="5">
        <v>2</v>
      </c>
      <c r="H5" s="5">
        <v>4</v>
      </c>
      <c r="I5" s="5">
        <v>2</v>
      </c>
      <c r="J5" s="5">
        <v>3</v>
      </c>
      <c r="K5" s="5">
        <v>11</v>
      </c>
      <c r="L5" s="5">
        <v>3</v>
      </c>
      <c r="M5" s="5">
        <v>8</v>
      </c>
      <c r="N5" s="5">
        <v>8</v>
      </c>
      <c r="O5" s="5">
        <v>49</v>
      </c>
      <c r="P5" s="5">
        <v>62</v>
      </c>
      <c r="Q5" s="5">
        <v>58</v>
      </c>
      <c r="R5" s="5">
        <v>18</v>
      </c>
      <c r="S5" s="5">
        <v>45</v>
      </c>
      <c r="T5" s="5">
        <v>40</v>
      </c>
      <c r="U5" s="5">
        <v>7</v>
      </c>
      <c r="V5" s="5"/>
      <c r="W5" s="28">
        <f t="shared" si="0"/>
        <v>1004</v>
      </c>
      <c r="X5" s="10">
        <v>1527</v>
      </c>
      <c r="Y5" s="11">
        <f t="shared" si="1"/>
        <v>65.74983628028815</v>
      </c>
      <c r="AA5" s="29"/>
    </row>
    <row r="6" spans="1:27" s="4" customFormat="1" ht="24.75" customHeight="1">
      <c r="A6" s="33"/>
      <c r="B6" s="27" t="s">
        <v>3</v>
      </c>
      <c r="C6" s="5">
        <v>31</v>
      </c>
      <c r="D6" s="5">
        <v>152</v>
      </c>
      <c r="E6" s="5">
        <v>30</v>
      </c>
      <c r="F6" s="6">
        <v>2767</v>
      </c>
      <c r="G6" s="5">
        <v>49</v>
      </c>
      <c r="H6" s="5">
        <v>23</v>
      </c>
      <c r="I6" s="5">
        <v>12</v>
      </c>
      <c r="J6" s="5">
        <v>46</v>
      </c>
      <c r="K6" s="5">
        <v>21</v>
      </c>
      <c r="L6" s="5">
        <v>10</v>
      </c>
      <c r="M6" s="5">
        <v>14</v>
      </c>
      <c r="N6" s="5">
        <v>22</v>
      </c>
      <c r="O6" s="5">
        <v>95</v>
      </c>
      <c r="P6" s="5">
        <v>20</v>
      </c>
      <c r="Q6" s="5">
        <v>506</v>
      </c>
      <c r="R6" s="5">
        <v>52</v>
      </c>
      <c r="S6" s="5">
        <v>4</v>
      </c>
      <c r="T6" s="5">
        <v>458</v>
      </c>
      <c r="U6" s="5">
        <v>18</v>
      </c>
      <c r="V6" s="5"/>
      <c r="W6" s="28">
        <f t="shared" si="0"/>
        <v>4330</v>
      </c>
      <c r="X6" s="10">
        <v>6005</v>
      </c>
      <c r="Y6" s="11">
        <f t="shared" si="1"/>
        <v>72.10657785179018</v>
      </c>
      <c r="AA6" s="29"/>
    </row>
    <row r="7" spans="1:27" s="4" customFormat="1" ht="24.75" customHeight="1">
      <c r="A7" s="33"/>
      <c r="B7" s="27" t="s">
        <v>4</v>
      </c>
      <c r="C7" s="5">
        <v>19</v>
      </c>
      <c r="D7" s="5">
        <v>98</v>
      </c>
      <c r="E7" s="5">
        <v>9</v>
      </c>
      <c r="F7" s="5">
        <v>81</v>
      </c>
      <c r="G7" s="6">
        <v>3894</v>
      </c>
      <c r="H7" s="5">
        <v>100</v>
      </c>
      <c r="I7" s="5">
        <v>22</v>
      </c>
      <c r="J7" s="5">
        <v>63</v>
      </c>
      <c r="K7" s="5">
        <v>12</v>
      </c>
      <c r="L7" s="5">
        <v>13</v>
      </c>
      <c r="M7" s="5">
        <v>8</v>
      </c>
      <c r="N7" s="5">
        <v>33</v>
      </c>
      <c r="O7" s="5">
        <v>57</v>
      </c>
      <c r="P7" s="5">
        <v>7</v>
      </c>
      <c r="Q7" s="5">
        <v>108</v>
      </c>
      <c r="R7" s="5">
        <v>31</v>
      </c>
      <c r="S7" s="5">
        <v>3</v>
      </c>
      <c r="T7" s="5">
        <v>189</v>
      </c>
      <c r="U7" s="5">
        <v>75</v>
      </c>
      <c r="V7" s="5">
        <v>1</v>
      </c>
      <c r="W7" s="28">
        <f t="shared" si="0"/>
        <v>4823</v>
      </c>
      <c r="X7" s="10">
        <v>5456</v>
      </c>
      <c r="Y7" s="11">
        <f t="shared" si="1"/>
        <v>88.39809384164222</v>
      </c>
      <c r="AA7" s="29"/>
    </row>
    <row r="8" spans="1:27" s="4" customFormat="1" ht="24.75" customHeight="1">
      <c r="A8" s="33"/>
      <c r="B8" s="27" t="s">
        <v>5</v>
      </c>
      <c r="C8" s="5">
        <v>16</v>
      </c>
      <c r="D8" s="5">
        <v>50</v>
      </c>
      <c r="E8" s="5">
        <v>1</v>
      </c>
      <c r="F8" s="5">
        <v>12</v>
      </c>
      <c r="G8" s="5">
        <v>2</v>
      </c>
      <c r="H8" s="6">
        <v>1224</v>
      </c>
      <c r="I8" s="5">
        <v>13</v>
      </c>
      <c r="J8" s="5">
        <v>82</v>
      </c>
      <c r="K8" s="5">
        <v>7</v>
      </c>
      <c r="L8" s="5">
        <v>6</v>
      </c>
      <c r="M8" s="5">
        <v>7</v>
      </c>
      <c r="N8" s="5">
        <v>16</v>
      </c>
      <c r="O8" s="5">
        <v>50</v>
      </c>
      <c r="P8" s="5">
        <v>1</v>
      </c>
      <c r="Q8" s="5">
        <v>96</v>
      </c>
      <c r="R8" s="5">
        <v>34</v>
      </c>
      <c r="S8" s="5"/>
      <c r="T8" s="5">
        <v>127</v>
      </c>
      <c r="U8" s="5">
        <v>48</v>
      </c>
      <c r="V8" s="5"/>
      <c r="W8" s="28">
        <f t="shared" si="0"/>
        <v>1792</v>
      </c>
      <c r="X8" s="10">
        <v>2704</v>
      </c>
      <c r="Y8" s="11">
        <f t="shared" si="1"/>
        <v>66.27218934911242</v>
      </c>
      <c r="AA8" s="29"/>
    </row>
    <row r="9" spans="1:27" s="4" customFormat="1" ht="24.75" customHeight="1">
      <c r="A9" s="33"/>
      <c r="B9" s="27" t="s">
        <v>6</v>
      </c>
      <c r="C9" s="5">
        <v>39</v>
      </c>
      <c r="D9" s="5">
        <v>104</v>
      </c>
      <c r="E9" s="5">
        <v>4</v>
      </c>
      <c r="F9" s="5">
        <v>40</v>
      </c>
      <c r="G9" s="5">
        <v>16</v>
      </c>
      <c r="H9" s="5">
        <v>46</v>
      </c>
      <c r="I9" s="6">
        <v>5898</v>
      </c>
      <c r="J9" s="5">
        <v>1388</v>
      </c>
      <c r="K9" s="5">
        <v>44</v>
      </c>
      <c r="L9" s="5">
        <v>39</v>
      </c>
      <c r="M9" s="5">
        <v>34</v>
      </c>
      <c r="N9" s="5">
        <v>67</v>
      </c>
      <c r="O9" s="5">
        <v>98</v>
      </c>
      <c r="P9" s="5">
        <v>8</v>
      </c>
      <c r="Q9" s="5">
        <v>60</v>
      </c>
      <c r="R9" s="5">
        <v>243</v>
      </c>
      <c r="S9" s="5"/>
      <c r="T9" s="5">
        <v>55</v>
      </c>
      <c r="U9" s="5">
        <v>44</v>
      </c>
      <c r="V9" s="5">
        <v>1</v>
      </c>
      <c r="W9" s="28">
        <f t="shared" si="0"/>
        <v>8228</v>
      </c>
      <c r="X9" s="10">
        <v>10429</v>
      </c>
      <c r="Y9" s="11">
        <f t="shared" si="1"/>
        <v>78.89538786077284</v>
      </c>
      <c r="AA9" s="29"/>
    </row>
    <row r="10" spans="1:27" s="4" customFormat="1" ht="24.75" customHeight="1">
      <c r="A10" s="33"/>
      <c r="B10" s="27" t="s">
        <v>7</v>
      </c>
      <c r="C10" s="5">
        <v>84</v>
      </c>
      <c r="D10" s="5">
        <v>398</v>
      </c>
      <c r="E10" s="5">
        <v>6</v>
      </c>
      <c r="F10" s="5">
        <v>27</v>
      </c>
      <c r="G10" s="5">
        <v>18</v>
      </c>
      <c r="H10" s="5">
        <v>104</v>
      </c>
      <c r="I10" s="5">
        <v>471</v>
      </c>
      <c r="J10" s="6">
        <v>7612</v>
      </c>
      <c r="K10" s="5">
        <v>320</v>
      </c>
      <c r="L10" s="5">
        <v>65</v>
      </c>
      <c r="M10" s="5">
        <v>55</v>
      </c>
      <c r="N10" s="5">
        <v>139</v>
      </c>
      <c r="O10" s="5">
        <v>358</v>
      </c>
      <c r="P10" s="5">
        <v>14</v>
      </c>
      <c r="Q10" s="5">
        <v>132</v>
      </c>
      <c r="R10" s="5">
        <v>983</v>
      </c>
      <c r="S10" s="5">
        <v>1</v>
      </c>
      <c r="T10" s="5">
        <v>85</v>
      </c>
      <c r="U10" s="5">
        <v>47</v>
      </c>
      <c r="V10" s="5">
        <v>1</v>
      </c>
      <c r="W10" s="28">
        <f t="shared" si="0"/>
        <v>10920</v>
      </c>
      <c r="X10" s="10">
        <v>14980</v>
      </c>
      <c r="Y10" s="11">
        <f t="shared" si="1"/>
        <v>72.89719626168224</v>
      </c>
      <c r="AA10" s="29"/>
    </row>
    <row r="11" spans="1:27" s="4" customFormat="1" ht="24.75" customHeight="1">
      <c r="A11" s="33"/>
      <c r="B11" s="27" t="s">
        <v>8</v>
      </c>
      <c r="C11" s="5">
        <v>103</v>
      </c>
      <c r="D11" s="5">
        <v>232</v>
      </c>
      <c r="E11" s="5">
        <v>4</v>
      </c>
      <c r="F11" s="5">
        <v>4</v>
      </c>
      <c r="G11" s="5">
        <v>2</v>
      </c>
      <c r="H11" s="5">
        <v>5</v>
      </c>
      <c r="I11" s="5">
        <v>10</v>
      </c>
      <c r="J11" s="5">
        <v>45</v>
      </c>
      <c r="K11" s="6">
        <v>1971</v>
      </c>
      <c r="L11" s="5">
        <v>54</v>
      </c>
      <c r="M11" s="5">
        <v>41</v>
      </c>
      <c r="N11" s="5">
        <v>74</v>
      </c>
      <c r="O11" s="5">
        <v>293</v>
      </c>
      <c r="P11" s="5">
        <v>1</v>
      </c>
      <c r="Q11" s="5">
        <v>10</v>
      </c>
      <c r="R11" s="5">
        <v>236</v>
      </c>
      <c r="S11" s="5"/>
      <c r="T11" s="5">
        <v>4</v>
      </c>
      <c r="U11" s="5">
        <v>4</v>
      </c>
      <c r="V11" s="5"/>
      <c r="W11" s="28">
        <f t="shared" si="0"/>
        <v>3093</v>
      </c>
      <c r="X11" s="10">
        <v>4230</v>
      </c>
      <c r="Y11" s="11">
        <f t="shared" si="1"/>
        <v>73.12056737588652</v>
      </c>
      <c r="AA11" s="29"/>
    </row>
    <row r="12" spans="1:27" s="4" customFormat="1" ht="24.75" customHeight="1">
      <c r="A12" s="33"/>
      <c r="B12" s="27" t="s">
        <v>9</v>
      </c>
      <c r="C12" s="5">
        <v>246</v>
      </c>
      <c r="D12" s="5">
        <v>418</v>
      </c>
      <c r="E12" s="5">
        <v>6</v>
      </c>
      <c r="F12" s="5">
        <v>5</v>
      </c>
      <c r="G12" s="5">
        <v>7</v>
      </c>
      <c r="H12" s="5">
        <v>10</v>
      </c>
      <c r="I12" s="5">
        <v>22</v>
      </c>
      <c r="J12" s="5">
        <v>50</v>
      </c>
      <c r="K12" s="5">
        <v>127</v>
      </c>
      <c r="L12" s="6">
        <v>4721</v>
      </c>
      <c r="M12" s="5">
        <v>185</v>
      </c>
      <c r="N12" s="5">
        <v>441</v>
      </c>
      <c r="O12" s="5">
        <v>367</v>
      </c>
      <c r="P12" s="5">
        <v>1</v>
      </c>
      <c r="Q12" s="5">
        <v>18</v>
      </c>
      <c r="R12" s="5">
        <v>97</v>
      </c>
      <c r="S12" s="5">
        <v>1</v>
      </c>
      <c r="T12" s="5">
        <v>12</v>
      </c>
      <c r="U12" s="5">
        <v>15</v>
      </c>
      <c r="V12" s="5"/>
      <c r="W12" s="28">
        <f t="shared" si="0"/>
        <v>6749</v>
      </c>
      <c r="X12" s="10">
        <v>9330</v>
      </c>
      <c r="Y12" s="11">
        <f t="shared" si="1"/>
        <v>72.33654876741693</v>
      </c>
      <c r="AA12" s="29"/>
    </row>
    <row r="13" spans="1:27" s="4" customFormat="1" ht="24.75" customHeight="1">
      <c r="A13" s="33"/>
      <c r="B13" s="27" t="s">
        <v>10</v>
      </c>
      <c r="C13" s="5">
        <v>1734</v>
      </c>
      <c r="D13" s="5">
        <v>734</v>
      </c>
      <c r="E13" s="5">
        <v>2</v>
      </c>
      <c r="F13" s="5">
        <v>6</v>
      </c>
      <c r="G13" s="5">
        <v>5</v>
      </c>
      <c r="H13" s="5">
        <v>8</v>
      </c>
      <c r="I13" s="5">
        <v>16</v>
      </c>
      <c r="J13" s="5">
        <v>37</v>
      </c>
      <c r="K13" s="5">
        <v>39</v>
      </c>
      <c r="L13" s="5">
        <v>357</v>
      </c>
      <c r="M13" s="6">
        <v>7061</v>
      </c>
      <c r="N13" s="5">
        <v>315</v>
      </c>
      <c r="O13" s="5">
        <v>111</v>
      </c>
      <c r="P13" s="5">
        <v>2</v>
      </c>
      <c r="Q13" s="5">
        <v>10</v>
      </c>
      <c r="R13" s="5">
        <v>33</v>
      </c>
      <c r="S13" s="5">
        <v>2</v>
      </c>
      <c r="T13" s="5">
        <v>16</v>
      </c>
      <c r="U13" s="5">
        <v>15</v>
      </c>
      <c r="V13" s="5"/>
      <c r="W13" s="28">
        <f t="shared" si="0"/>
        <v>10503</v>
      </c>
      <c r="X13" s="10">
        <v>14730</v>
      </c>
      <c r="Y13" s="11">
        <f t="shared" si="1"/>
        <v>71.30346232179227</v>
      </c>
      <c r="AA13" s="29"/>
    </row>
    <row r="14" spans="1:27" s="4" customFormat="1" ht="24.75" customHeight="1">
      <c r="A14" s="33"/>
      <c r="B14" s="27" t="s">
        <v>11</v>
      </c>
      <c r="C14" s="5">
        <v>104</v>
      </c>
      <c r="D14" s="5">
        <v>208</v>
      </c>
      <c r="E14" s="5">
        <v>5</v>
      </c>
      <c r="F14" s="5">
        <v>2</v>
      </c>
      <c r="G14" s="5"/>
      <c r="H14" s="5">
        <v>1</v>
      </c>
      <c r="I14" s="5"/>
      <c r="J14" s="5">
        <v>6</v>
      </c>
      <c r="K14" s="5">
        <v>17</v>
      </c>
      <c r="L14" s="5">
        <v>63</v>
      </c>
      <c r="M14" s="5">
        <v>38</v>
      </c>
      <c r="N14" s="6">
        <v>359</v>
      </c>
      <c r="O14" s="5">
        <v>72</v>
      </c>
      <c r="P14" s="5"/>
      <c r="Q14" s="5">
        <v>1</v>
      </c>
      <c r="R14" s="5">
        <v>19</v>
      </c>
      <c r="S14" s="5"/>
      <c r="T14" s="5">
        <v>7</v>
      </c>
      <c r="U14" s="5">
        <v>3</v>
      </c>
      <c r="V14" s="5"/>
      <c r="W14" s="28">
        <f t="shared" si="0"/>
        <v>905</v>
      </c>
      <c r="X14" s="10">
        <v>1561</v>
      </c>
      <c r="Y14" s="11">
        <f t="shared" si="1"/>
        <v>57.97565663036515</v>
      </c>
      <c r="AA14" s="29"/>
    </row>
    <row r="15" spans="1:27" s="4" customFormat="1" ht="24.75" customHeight="1">
      <c r="A15" s="33"/>
      <c r="B15" s="27" t="s">
        <v>12</v>
      </c>
      <c r="C15" s="5">
        <v>82</v>
      </c>
      <c r="D15" s="5">
        <v>302</v>
      </c>
      <c r="E15" s="5">
        <v>11</v>
      </c>
      <c r="F15" s="5">
        <v>3</v>
      </c>
      <c r="G15" s="5"/>
      <c r="H15" s="5">
        <v>4</v>
      </c>
      <c r="I15" s="5">
        <v>1</v>
      </c>
      <c r="J15" s="5">
        <v>7</v>
      </c>
      <c r="K15" s="5">
        <v>50</v>
      </c>
      <c r="L15" s="5">
        <v>6</v>
      </c>
      <c r="M15" s="5">
        <v>18</v>
      </c>
      <c r="N15" s="5">
        <v>53</v>
      </c>
      <c r="O15" s="6">
        <v>175</v>
      </c>
      <c r="P15" s="5">
        <v>10</v>
      </c>
      <c r="Q15" s="5">
        <v>7</v>
      </c>
      <c r="R15" s="5">
        <v>32</v>
      </c>
      <c r="S15" s="5">
        <v>1</v>
      </c>
      <c r="T15" s="5">
        <v>4</v>
      </c>
      <c r="U15" s="5">
        <v>2</v>
      </c>
      <c r="V15" s="5"/>
      <c r="W15" s="28">
        <f t="shared" si="0"/>
        <v>768</v>
      </c>
      <c r="X15" s="10">
        <v>1276</v>
      </c>
      <c r="Y15" s="11">
        <f t="shared" si="1"/>
        <v>60.18808777429467</v>
      </c>
      <c r="AA15" s="29"/>
    </row>
    <row r="16" spans="1:27" s="4" customFormat="1" ht="24.75" customHeight="1">
      <c r="A16" s="33"/>
      <c r="B16" s="27" t="s">
        <v>13</v>
      </c>
      <c r="C16" s="5">
        <v>14</v>
      </c>
      <c r="D16" s="5">
        <v>70</v>
      </c>
      <c r="E16" s="5">
        <v>15</v>
      </c>
      <c r="F16" s="5">
        <v>18</v>
      </c>
      <c r="G16" s="5">
        <v>4</v>
      </c>
      <c r="H16" s="5">
        <v>3</v>
      </c>
      <c r="I16" s="5">
        <v>8</v>
      </c>
      <c r="J16" s="5">
        <v>12</v>
      </c>
      <c r="K16" s="5">
        <v>5</v>
      </c>
      <c r="L16" s="5">
        <v>5</v>
      </c>
      <c r="M16" s="5">
        <v>4</v>
      </c>
      <c r="N16" s="5">
        <v>11</v>
      </c>
      <c r="O16" s="5">
        <v>56</v>
      </c>
      <c r="P16" s="6">
        <v>326</v>
      </c>
      <c r="Q16" s="5">
        <v>72</v>
      </c>
      <c r="R16" s="5">
        <v>53</v>
      </c>
      <c r="S16" s="5">
        <v>4</v>
      </c>
      <c r="T16" s="5">
        <v>44</v>
      </c>
      <c r="U16" s="5">
        <v>2</v>
      </c>
      <c r="V16" s="5"/>
      <c r="W16" s="28">
        <f t="shared" si="0"/>
        <v>726</v>
      </c>
      <c r="X16" s="10">
        <v>1172</v>
      </c>
      <c r="Y16" s="11">
        <f t="shared" si="1"/>
        <v>61.94539249146758</v>
      </c>
      <c r="AA16" s="29"/>
    </row>
    <row r="17" spans="1:27" s="4" customFormat="1" ht="24.75" customHeight="1">
      <c r="A17" s="33"/>
      <c r="B17" s="27" t="s">
        <v>14</v>
      </c>
      <c r="C17" s="5">
        <v>6</v>
      </c>
      <c r="D17" s="5">
        <v>41</v>
      </c>
      <c r="E17" s="5">
        <v>2</v>
      </c>
      <c r="F17" s="5">
        <v>51</v>
      </c>
      <c r="G17" s="5">
        <v>1</v>
      </c>
      <c r="H17" s="5">
        <v>2</v>
      </c>
      <c r="I17" s="5">
        <v>2</v>
      </c>
      <c r="J17" s="5">
        <v>11</v>
      </c>
      <c r="K17" s="5">
        <v>4</v>
      </c>
      <c r="L17" s="5">
        <v>1</v>
      </c>
      <c r="M17" s="5">
        <v>2</v>
      </c>
      <c r="N17" s="5">
        <v>6</v>
      </c>
      <c r="O17" s="5">
        <v>17</v>
      </c>
      <c r="P17" s="5">
        <v>15</v>
      </c>
      <c r="Q17" s="6">
        <v>333</v>
      </c>
      <c r="R17" s="5">
        <v>31</v>
      </c>
      <c r="S17" s="5">
        <v>1</v>
      </c>
      <c r="T17" s="5">
        <v>196</v>
      </c>
      <c r="U17" s="5">
        <v>4</v>
      </c>
      <c r="V17" s="5"/>
      <c r="W17" s="28">
        <f t="shared" si="0"/>
        <v>726</v>
      </c>
      <c r="X17" s="10">
        <v>1178</v>
      </c>
      <c r="Y17" s="11">
        <f t="shared" si="1"/>
        <v>61.62988115449915</v>
      </c>
      <c r="AA17" s="29"/>
    </row>
    <row r="18" spans="1:27" s="4" customFormat="1" ht="24.75" customHeight="1">
      <c r="A18" s="33"/>
      <c r="B18" s="27" t="s">
        <v>15</v>
      </c>
      <c r="C18" s="5">
        <v>36</v>
      </c>
      <c r="D18" s="5">
        <v>144</v>
      </c>
      <c r="E18" s="5">
        <v>6</v>
      </c>
      <c r="F18" s="5">
        <v>9</v>
      </c>
      <c r="G18" s="5"/>
      <c r="H18" s="5">
        <v>30</v>
      </c>
      <c r="I18" s="5">
        <v>16</v>
      </c>
      <c r="J18" s="5">
        <v>194</v>
      </c>
      <c r="K18" s="5">
        <v>50</v>
      </c>
      <c r="L18" s="5">
        <v>9</v>
      </c>
      <c r="M18" s="5">
        <v>10</v>
      </c>
      <c r="N18" s="5">
        <v>42</v>
      </c>
      <c r="O18" s="5">
        <v>157</v>
      </c>
      <c r="P18" s="5">
        <v>24</v>
      </c>
      <c r="Q18" s="5">
        <v>183</v>
      </c>
      <c r="R18" s="6">
        <v>942</v>
      </c>
      <c r="S18" s="5">
        <v>1</v>
      </c>
      <c r="T18" s="5">
        <v>88</v>
      </c>
      <c r="U18" s="5">
        <v>6</v>
      </c>
      <c r="V18" s="5"/>
      <c r="W18" s="28">
        <f t="shared" si="0"/>
        <v>1947</v>
      </c>
      <c r="X18" s="10">
        <v>3056</v>
      </c>
      <c r="Y18" s="11">
        <f t="shared" si="1"/>
        <v>63.710732984293195</v>
      </c>
      <c r="AA18" s="29"/>
    </row>
    <row r="19" spans="1:27" s="4" customFormat="1" ht="24.75" customHeight="1">
      <c r="A19" s="33"/>
      <c r="B19" s="27" t="s">
        <v>16</v>
      </c>
      <c r="C19" s="5">
        <v>1</v>
      </c>
      <c r="D19" s="5">
        <v>22</v>
      </c>
      <c r="E19" s="5">
        <v>17</v>
      </c>
      <c r="F19" s="5">
        <v>3</v>
      </c>
      <c r="G19" s="5"/>
      <c r="H19" s="5"/>
      <c r="I19" s="5">
        <v>2</v>
      </c>
      <c r="J19" s="5">
        <v>3</v>
      </c>
      <c r="K19" s="5"/>
      <c r="L19" s="5">
        <v>1</v>
      </c>
      <c r="M19" s="5"/>
      <c r="N19" s="5"/>
      <c r="O19" s="5">
        <v>10</v>
      </c>
      <c r="P19" s="5">
        <v>2</v>
      </c>
      <c r="Q19" s="5">
        <v>8</v>
      </c>
      <c r="R19" s="5">
        <v>3</v>
      </c>
      <c r="S19" s="6">
        <v>33</v>
      </c>
      <c r="T19" s="5">
        <v>3</v>
      </c>
      <c r="U19" s="5">
        <v>3</v>
      </c>
      <c r="V19" s="5"/>
      <c r="W19" s="28">
        <f t="shared" si="0"/>
        <v>111</v>
      </c>
      <c r="X19" s="10">
        <v>338</v>
      </c>
      <c r="Y19" s="11">
        <f t="shared" si="1"/>
        <v>32.84023668639053</v>
      </c>
      <c r="AA19" s="29"/>
    </row>
    <row r="20" spans="1:27" s="4" customFormat="1" ht="24.75" customHeight="1">
      <c r="A20" s="33"/>
      <c r="B20" s="27" t="s">
        <v>17</v>
      </c>
      <c r="C20" s="5">
        <v>14</v>
      </c>
      <c r="D20" s="5">
        <v>128</v>
      </c>
      <c r="E20" s="5">
        <v>8</v>
      </c>
      <c r="F20" s="5">
        <v>141</v>
      </c>
      <c r="G20" s="5">
        <v>80</v>
      </c>
      <c r="H20" s="5">
        <v>350</v>
      </c>
      <c r="I20" s="5">
        <v>16</v>
      </c>
      <c r="J20" s="5">
        <v>53</v>
      </c>
      <c r="K20" s="5">
        <v>16</v>
      </c>
      <c r="L20" s="5">
        <v>10</v>
      </c>
      <c r="M20" s="5">
        <v>16</v>
      </c>
      <c r="N20" s="5">
        <v>19</v>
      </c>
      <c r="O20" s="5">
        <v>85</v>
      </c>
      <c r="P20" s="5">
        <v>13</v>
      </c>
      <c r="Q20" s="5">
        <v>422</v>
      </c>
      <c r="R20" s="5">
        <v>38</v>
      </c>
      <c r="S20" s="5"/>
      <c r="T20" s="6">
        <v>2809</v>
      </c>
      <c r="U20" s="5">
        <v>38</v>
      </c>
      <c r="V20" s="5"/>
      <c r="W20" s="28">
        <f t="shared" si="0"/>
        <v>4256</v>
      </c>
      <c r="X20" s="10">
        <v>5365</v>
      </c>
      <c r="Y20" s="11">
        <f t="shared" si="1"/>
        <v>79.32898415657036</v>
      </c>
      <c r="AA20" s="29"/>
    </row>
    <row r="21" spans="1:27" s="4" customFormat="1" ht="24.75" customHeight="1">
      <c r="A21" s="33"/>
      <c r="B21" s="27" t="s">
        <v>18</v>
      </c>
      <c r="C21" s="5">
        <v>24</v>
      </c>
      <c r="D21" s="5">
        <v>109</v>
      </c>
      <c r="E21" s="5">
        <v>10</v>
      </c>
      <c r="F21" s="5">
        <v>26</v>
      </c>
      <c r="G21" s="5">
        <v>26</v>
      </c>
      <c r="H21" s="5">
        <v>324</v>
      </c>
      <c r="I21" s="5">
        <v>243</v>
      </c>
      <c r="J21" s="5">
        <v>280</v>
      </c>
      <c r="K21" s="5">
        <v>28</v>
      </c>
      <c r="L21" s="5">
        <v>18</v>
      </c>
      <c r="M21" s="5">
        <v>21</v>
      </c>
      <c r="N21" s="5">
        <v>65</v>
      </c>
      <c r="O21" s="5">
        <v>96</v>
      </c>
      <c r="P21" s="5">
        <v>4</v>
      </c>
      <c r="Q21" s="5">
        <v>154</v>
      </c>
      <c r="R21" s="5">
        <v>110</v>
      </c>
      <c r="S21" s="5">
        <v>1</v>
      </c>
      <c r="T21" s="5">
        <v>293</v>
      </c>
      <c r="U21" s="6">
        <v>6546</v>
      </c>
      <c r="V21" s="5">
        <v>1</v>
      </c>
      <c r="W21" s="28">
        <f t="shared" si="0"/>
        <v>8379</v>
      </c>
      <c r="X21" s="10">
        <v>10300</v>
      </c>
      <c r="Y21" s="11">
        <f t="shared" si="1"/>
        <v>81.3495145631068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>
        <v>1</v>
      </c>
      <c r="I22" s="5"/>
      <c r="J22" s="5"/>
      <c r="K22" s="5"/>
      <c r="L22" s="5"/>
      <c r="M22" s="5"/>
      <c r="N22" s="5"/>
      <c r="O22" s="5">
        <v>1</v>
      </c>
      <c r="P22" s="5"/>
      <c r="Q22" s="5"/>
      <c r="R22" s="5"/>
      <c r="S22" s="5"/>
      <c r="T22" s="5"/>
      <c r="U22" s="5"/>
      <c r="V22" s="6">
        <v>28</v>
      </c>
      <c r="W22" s="28">
        <f t="shared" si="0"/>
        <v>30</v>
      </c>
      <c r="X22" s="10">
        <v>34</v>
      </c>
      <c r="Y22" s="11">
        <f t="shared" si="1"/>
        <v>88.23529411764706</v>
      </c>
      <c r="AA22" s="29"/>
    </row>
    <row r="23" spans="1:27" s="4" customFormat="1" ht="24.75" customHeight="1">
      <c r="A23" s="34"/>
      <c r="B23" s="27" t="s">
        <v>20</v>
      </c>
      <c r="C23" s="7">
        <v>299</v>
      </c>
      <c r="D23" s="7">
        <v>371</v>
      </c>
      <c r="E23" s="7">
        <v>21</v>
      </c>
      <c r="F23" s="7">
        <v>43</v>
      </c>
      <c r="G23" s="7">
        <v>20</v>
      </c>
      <c r="H23" s="7">
        <v>96</v>
      </c>
      <c r="I23" s="7">
        <v>837</v>
      </c>
      <c r="J23" s="7">
        <v>414</v>
      </c>
      <c r="K23" s="7">
        <v>264</v>
      </c>
      <c r="L23" s="7">
        <v>172</v>
      </c>
      <c r="M23" s="7">
        <v>95</v>
      </c>
      <c r="N23" s="7">
        <v>133</v>
      </c>
      <c r="O23" s="7">
        <v>188</v>
      </c>
      <c r="P23" s="7">
        <v>18</v>
      </c>
      <c r="Q23" s="7">
        <v>74</v>
      </c>
      <c r="R23" s="7">
        <v>310</v>
      </c>
      <c r="S23" s="7">
        <v>1</v>
      </c>
      <c r="T23" s="7">
        <v>112</v>
      </c>
      <c r="U23" s="7">
        <v>140</v>
      </c>
      <c r="V23" s="8"/>
      <c r="W23" s="28">
        <f t="shared" si="0"/>
        <v>3608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25</v>
      </c>
      <c r="D24" s="7">
        <v>71</v>
      </c>
      <c r="E24" s="7">
        <v>3</v>
      </c>
      <c r="F24" s="7"/>
      <c r="G24" s="7">
        <v>2</v>
      </c>
      <c r="H24" s="7">
        <v>1</v>
      </c>
      <c r="I24" s="7">
        <v>5</v>
      </c>
      <c r="J24" s="7">
        <v>62</v>
      </c>
      <c r="K24" s="7">
        <v>50</v>
      </c>
      <c r="L24" s="7">
        <v>6</v>
      </c>
      <c r="M24" s="7">
        <v>10</v>
      </c>
      <c r="N24" s="7">
        <v>39</v>
      </c>
      <c r="O24" s="7">
        <v>41</v>
      </c>
      <c r="P24" s="7">
        <v>4</v>
      </c>
      <c r="Q24" s="7">
        <v>12</v>
      </c>
      <c r="R24" s="7">
        <v>2</v>
      </c>
      <c r="S24" s="7">
        <v>2</v>
      </c>
      <c r="T24" s="7"/>
      <c r="U24" s="7">
        <v>3</v>
      </c>
      <c r="V24" s="8"/>
      <c r="W24" s="28">
        <f t="shared" si="0"/>
        <v>338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6420</v>
      </c>
      <c r="D25" s="13">
        <f t="shared" si="2"/>
        <v>5133</v>
      </c>
      <c r="E25" s="13">
        <f t="shared" si="2"/>
        <v>642</v>
      </c>
      <c r="F25" s="13">
        <f t="shared" si="2"/>
        <v>3301</v>
      </c>
      <c r="G25" s="13">
        <f t="shared" si="2"/>
        <v>4131</v>
      </c>
      <c r="H25" s="13">
        <f t="shared" si="2"/>
        <v>2343</v>
      </c>
      <c r="I25" s="13">
        <f t="shared" si="2"/>
        <v>7601</v>
      </c>
      <c r="J25" s="13">
        <f t="shared" si="2"/>
        <v>10380</v>
      </c>
      <c r="K25" s="13">
        <f t="shared" si="2"/>
        <v>3077</v>
      </c>
      <c r="L25" s="13">
        <f t="shared" si="2"/>
        <v>5582</v>
      </c>
      <c r="M25" s="13">
        <f t="shared" si="2"/>
        <v>7939</v>
      </c>
      <c r="N25" s="13">
        <f t="shared" si="2"/>
        <v>2017</v>
      </c>
      <c r="O25" s="13">
        <f t="shared" si="2"/>
        <v>2468</v>
      </c>
      <c r="P25" s="13">
        <f t="shared" si="2"/>
        <v>533</v>
      </c>
      <c r="Q25" s="13">
        <f t="shared" si="2"/>
        <v>2274</v>
      </c>
      <c r="R25" s="13">
        <f t="shared" si="2"/>
        <v>3282</v>
      </c>
      <c r="S25" s="13">
        <f t="shared" si="2"/>
        <v>100</v>
      </c>
      <c r="T25" s="13">
        <f t="shared" si="2"/>
        <v>4548</v>
      </c>
      <c r="U25" s="13">
        <f t="shared" si="2"/>
        <v>7025</v>
      </c>
      <c r="V25" s="13">
        <f t="shared" si="2"/>
        <v>32</v>
      </c>
      <c r="W25" s="13">
        <f t="shared" si="2"/>
        <v>78828</v>
      </c>
      <c r="X25" s="16">
        <f t="shared" si="2"/>
        <v>101894</v>
      </c>
      <c r="Y25" s="17">
        <f>(SUM(W3:W22))*100/X25</f>
        <v>73.49009755235834</v>
      </c>
    </row>
    <row r="26" spans="1:25" ht="39.75" customHeight="1">
      <c r="A26" s="40" t="s">
        <v>27</v>
      </c>
      <c r="B26" s="41"/>
      <c r="C26" s="7">
        <v>8500</v>
      </c>
      <c r="D26" s="7">
        <v>6200</v>
      </c>
      <c r="E26" s="7">
        <v>850</v>
      </c>
      <c r="F26" s="7">
        <v>3500</v>
      </c>
      <c r="G26" s="7">
        <v>5000</v>
      </c>
      <c r="H26" s="7">
        <v>2625</v>
      </c>
      <c r="I26" s="7">
        <v>10054</v>
      </c>
      <c r="J26" s="7">
        <v>12500</v>
      </c>
      <c r="K26" s="7">
        <v>4160</v>
      </c>
      <c r="L26" s="7">
        <v>7000</v>
      </c>
      <c r="M26" s="7">
        <v>10200</v>
      </c>
      <c r="N26" s="7">
        <v>2600</v>
      </c>
      <c r="O26" s="7">
        <v>4650</v>
      </c>
      <c r="P26" s="7">
        <v>900</v>
      </c>
      <c r="Q26" s="7">
        <v>4000</v>
      </c>
      <c r="R26" s="7">
        <v>6040</v>
      </c>
      <c r="S26" s="7">
        <v>120</v>
      </c>
      <c r="T26" s="7">
        <v>6700</v>
      </c>
      <c r="U26" s="7">
        <v>9550</v>
      </c>
      <c r="V26" s="7">
        <v>42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75.52941176470588</v>
      </c>
      <c r="D27" s="14">
        <f aca="true" t="shared" si="3" ref="D27:W27">+D25*100/D26</f>
        <v>82.79032258064517</v>
      </c>
      <c r="E27" s="14">
        <f t="shared" si="3"/>
        <v>75.52941176470588</v>
      </c>
      <c r="F27" s="14">
        <f t="shared" si="3"/>
        <v>94.31428571428572</v>
      </c>
      <c r="G27" s="14">
        <f t="shared" si="3"/>
        <v>82.62</v>
      </c>
      <c r="H27" s="14">
        <f t="shared" si="3"/>
        <v>89.25714285714285</v>
      </c>
      <c r="I27" s="14">
        <f t="shared" si="3"/>
        <v>75.60175054704595</v>
      </c>
      <c r="J27" s="14">
        <f t="shared" si="3"/>
        <v>83.04</v>
      </c>
      <c r="K27" s="14">
        <f t="shared" si="3"/>
        <v>73.96634615384616</v>
      </c>
      <c r="L27" s="14">
        <f t="shared" si="3"/>
        <v>79.74285714285715</v>
      </c>
      <c r="M27" s="14">
        <f t="shared" si="3"/>
        <v>77.83333333333333</v>
      </c>
      <c r="N27" s="14">
        <f t="shared" si="3"/>
        <v>77.57692307692308</v>
      </c>
      <c r="O27" s="14">
        <f t="shared" si="3"/>
        <v>53.075268817204304</v>
      </c>
      <c r="P27" s="14">
        <f t="shared" si="3"/>
        <v>59.22222222222222</v>
      </c>
      <c r="Q27" s="14">
        <f t="shared" si="3"/>
        <v>56.85</v>
      </c>
      <c r="R27" s="14">
        <f t="shared" si="3"/>
        <v>54.33774834437086</v>
      </c>
      <c r="S27" s="14">
        <f t="shared" si="3"/>
        <v>83.33333333333333</v>
      </c>
      <c r="T27" s="14">
        <f t="shared" si="3"/>
        <v>67.88059701492537</v>
      </c>
      <c r="U27" s="14">
        <f t="shared" si="3"/>
        <v>73.56020942408377</v>
      </c>
      <c r="V27" s="14">
        <f t="shared" si="3"/>
        <v>76.19047619047619</v>
      </c>
      <c r="W27" s="12">
        <f t="shared" si="3"/>
        <v>74.93796997842021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2017-11-09T20:46:07Z</dcterms:modified>
  <cp:category/>
  <cp:version/>
  <cp:contentType/>
  <cp:contentStatus/>
</cp:coreProperties>
</file>